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C" sheetId="1" r:id="rId1"/>
  </sheets>
  <definedNames>
    <definedName name="_xlnm.Print_Area" localSheetId="0">'ING-RTC'!$A$1:$K$60</definedName>
  </definedNames>
  <calcPr fullCalcOnLoad="1"/>
</workbook>
</file>

<file path=xl/sharedStrings.xml><?xml version="1.0" encoding="utf-8"?>
<sst xmlns="http://schemas.openxmlformats.org/spreadsheetml/2006/main" count="88" uniqueCount="84">
  <si>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2018.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</si>
  <si>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2018, mismos que se encuentran etiquetados para Inversión Pública y Gasto Corriente.</t>
    </r>
  </si>
  <si>
    <t>Reducciones</t>
  </si>
  <si>
    <t>Ampliaciones</t>
  </si>
  <si>
    <t>2</t>
  </si>
  <si>
    <t>3= (1 + ó - 2)</t>
  </si>
  <si>
    <t>5111</t>
  </si>
  <si>
    <t>Convenios</t>
  </si>
  <si>
    <t>AL 31 DE AGOSTO DE 2019</t>
  </si>
  <si>
    <t>ESTADO ANALÍTICO DE INGRESOS PRESUPUESTALES POR RUBRO, TIPO, CLASE-CONCEPTO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</si>
  <si>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</si>
  <si>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</si>
  <si>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</si>
  <si>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</si>
  <si>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</si>
  <si>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</si>
  <si>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</si>
  <si>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</si>
  <si>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</si>
  <si>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</si>
  <si>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</si>
  <si>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</si>
  <si>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</si>
  <si>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</si>
  <si>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Ley de Transparencia e Información Pública</t>
  </si>
  <si>
    <t>5112</t>
  </si>
  <si>
    <t>Venta Bases de Licitación</t>
  </si>
  <si>
    <t>5113</t>
  </si>
  <si>
    <t>Productos Financieros</t>
  </si>
  <si>
    <t>VI</t>
  </si>
  <si>
    <t>Aprovechamientos</t>
  </si>
  <si>
    <t>VI.I</t>
  </si>
  <si>
    <t>6111</t>
  </si>
  <si>
    <t>Recuperación de IVA</t>
  </si>
  <si>
    <t>6112</t>
  </si>
  <si>
    <t>Ingresos por Recuperación de Primas de Seguros</t>
  </si>
  <si>
    <t>6113</t>
  </si>
  <si>
    <t>Penas Convencionales (Por Incumplimiento de Obras)</t>
  </si>
  <si>
    <t>6114</t>
  </si>
  <si>
    <t>Reintegro de Recursos No Ejercido por Contratistas</t>
  </si>
  <si>
    <t>6115</t>
  </si>
  <si>
    <t>Recuperación de Gastos Varios</t>
  </si>
  <si>
    <t>6116</t>
  </si>
  <si>
    <t>Recuperación de Fianzas</t>
  </si>
  <si>
    <t>6117</t>
  </si>
  <si>
    <t>Estímulos Fiscales</t>
  </si>
  <si>
    <t>VII</t>
  </si>
  <si>
    <t>Ingresos por Venta de Bienes, Prestacion Servicios</t>
  </si>
  <si>
    <t>VII.III</t>
  </si>
  <si>
    <t>Ingresos x Vta bienes y Prest. Serv. Ent. Paraesta</t>
  </si>
  <si>
    <t>7311</t>
  </si>
  <si>
    <t>Servicios de Agua (Parq. Ind. El Salto, SCI, IBM)</t>
  </si>
  <si>
    <t>7312</t>
  </si>
  <si>
    <t>Servicios Operativos (Perforadoras /Eq. Videofil.)</t>
  </si>
  <si>
    <t>7313</t>
  </si>
  <si>
    <t>Servicios Operativos (Vactor)</t>
  </si>
  <si>
    <t>7314</t>
  </si>
  <si>
    <t>Servicios de Analisis de Laboratorio</t>
  </si>
  <si>
    <t>7315</t>
  </si>
  <si>
    <t>Operación y Mantenimiento de PTAR´S</t>
  </si>
  <si>
    <t>7316</t>
  </si>
  <si>
    <t>Servicios de Agua (Descargas)</t>
  </si>
  <si>
    <t>VIII</t>
  </si>
  <si>
    <t>Participaciones, Aportaciones, Convenios, Incentiv</t>
  </si>
  <si>
    <t>VIII.III</t>
  </si>
  <si>
    <t>8321</t>
  </si>
  <si>
    <t>Recursos Federales</t>
  </si>
  <si>
    <t>IX</t>
  </si>
  <si>
    <t>Transfer., Asignaciones, Subsidios y Subvenciones</t>
  </si>
  <si>
    <t>IX.I</t>
  </si>
  <si>
    <t>Transferencias y Asignaciones</t>
  </si>
  <si>
    <t>9121</t>
  </si>
  <si>
    <t>Gasto Corriente - Subsidio</t>
  </si>
  <si>
    <t>9122</t>
  </si>
  <si>
    <t>Recursos Estatales</t>
  </si>
  <si>
    <t>9123</t>
  </si>
  <si>
    <t>Recursos Municipales</t>
  </si>
  <si>
    <t>9124</t>
  </si>
  <si>
    <t>Ap. Const. Op y Mtto PTAR El Ahogado y Agua Prieta</t>
  </si>
  <si>
    <t>9125</t>
  </si>
  <si>
    <t>Recursos Materia de Aguas Nacionales (SIAPA)</t>
  </si>
  <si>
    <t>9126</t>
  </si>
  <si>
    <t>Convenios Consejos Cuencas (Otros Estados)</t>
  </si>
  <si>
    <t>TOTAL DE INGRESOS: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</si>
</sst>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0" xfId="0" applyNumberFormat="1" applyFont="1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3" borderId="0" xfId="0" applyFont="1" applyFill="1" applyAlignment="1" quotePrefix="1">
      <alignment vertical="center"/>
    </xf>
    <xf numFmtId="4" fontId="4" fillId="33" borderId="0" xfId="0" applyNumberFormat="1" applyFont="1" applyFill="1" applyAlignment="1">
      <alignment vertical="center"/>
    </xf>
    <xf numFmtId="9" fontId="4" fillId="33" borderId="0" xfId="0" applyNumberFormat="1" applyFont="1" applyFill="1" applyAlignment="1">
      <alignment horizontal="center" vertical="center"/>
    </xf>
    <xf numFmtId="0" fontId="4" fillId="0" borderId="0" xfId="0" applyFont="1" applyAlignment="1" quotePrefix="1">
      <alignment vertical="center"/>
    </xf>
    <xf numFmtId="4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horizontal="center" vertical="center"/>
    </xf>
    <xf numFmtId="0" fontId="0" fillId="0" borderId="0" xfId="0" applyAlignment="1" quotePrefix="1">
      <alignment vertical="center"/>
    </xf>
    <xf numFmtId="4" fontId="2" fillId="0" borderId="0" xfId="0" applyNumberFormat="1" applyFont="1" applyFill="1" applyAlignment="1">
      <alignment vertical="center"/>
    </xf>
    <xf numFmtId="9" fontId="0" fillId="0" borderId="0" xfId="0" applyNumberFormat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49" fontId="44" fillId="34" borderId="11" xfId="0" applyNumberFormat="1" applyFont="1" applyFill="1" applyBorder="1" applyAlignment="1">
      <alignment horizontal="center" vertical="center" wrapText="1"/>
    </xf>
    <xf numFmtId="49" fontId="44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4" fillId="34" borderId="12" xfId="0" applyNumberFormat="1" applyFont="1" applyFill="1" applyBorder="1" applyAlignment="1">
      <alignment horizontal="center" vertical="center" wrapText="1"/>
    </xf>
    <xf numFmtId="49" fontId="44" fillId="34" borderId="13" xfId="0" applyNumberFormat="1" applyFont="1" applyFill="1" applyBorder="1" applyAlignment="1">
      <alignment horizontal="center" vertical="center" wrapText="1"/>
    </xf>
    <xf numFmtId="49" fontId="44" fillId="34" borderId="0" xfId="0" applyNumberFormat="1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</cellXfs>
  <cellStyles count="10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1" xfId="102"/>
    <cellStyle name="Porcentaje 32" xfId="103"/>
    <cellStyle name="Porcentaje 33" xfId="104"/>
    <cellStyle name="Porcentaje 4" xfId="105"/>
    <cellStyle name="Porcentaje 5" xfId="106"/>
    <cellStyle name="Porcentaje 7" xfId="107"/>
    <cellStyle name="Porcentaje 9" xfId="108"/>
    <cellStyle name="Porcentual 10" xfId="109"/>
    <cellStyle name="Porcentual 12" xfId="110"/>
    <cellStyle name="Porcentual 13" xfId="111"/>
    <cellStyle name="Porcentual 2" xfId="112"/>
    <cellStyle name="Porcentual 8" xfId="113"/>
    <cellStyle name="Porcentual 9" xfId="114"/>
    <cellStyle name="Salida" xfId="115"/>
    <cellStyle name="Texto de advertencia" xfId="116"/>
    <cellStyle name="Texto explicativo" xfId="117"/>
    <cellStyle name="Título" xfId="118"/>
    <cellStyle name="Título 2" xfId="119"/>
    <cellStyle name="Título 3" xfId="120"/>
    <cellStyle name="Total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95250</xdr:rowOff>
    </xdr:from>
    <xdr:to>
      <xdr:col>2</xdr:col>
      <xdr:colOff>1381125</xdr:colOff>
      <xdr:row>4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19075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0</xdr:rowOff>
    </xdr:from>
    <xdr:to>
      <xdr:col>11</xdr:col>
      <xdr:colOff>0</xdr:colOff>
      <xdr:row>4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12382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55" sqref="G55"/>
    </sheetView>
  </sheetViews>
  <sheetFormatPr defaultColWidth="10.7109375" defaultRowHeight="15"/>
  <cols>
    <col min="1" max="1" width="1.7109375" style="1" customWidth="1"/>
    <col min="2" max="2" width="10.7109375" style="2" customWidth="1"/>
    <col min="3" max="3" width="50.57421875" style="1" customWidth="1"/>
    <col min="4" max="10" width="16.7109375" style="1" customWidth="1"/>
    <col min="11" max="11" width="13.7109375" style="1" customWidth="1"/>
    <col min="12" max="16384" width="10.7109375" style="1" customWidth="1"/>
  </cols>
  <sheetData>
    <row r="1" ht="9.75" customHeight="1">
      <c r="L1" s="3"/>
    </row>
    <row r="2" ht="15">
      <c r="L2" s="3"/>
    </row>
    <row r="3" spans="2:12" ht="15.75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3"/>
    </row>
    <row r="4" spans="2:12" ht="15">
      <c r="B4" s="32" t="s">
        <v>8</v>
      </c>
      <c r="C4" s="32"/>
      <c r="D4" s="32"/>
      <c r="E4" s="32"/>
      <c r="F4" s="32"/>
      <c r="G4" s="32"/>
      <c r="H4" s="32"/>
      <c r="I4" s="32"/>
      <c r="J4" s="32"/>
      <c r="K4" s="32"/>
      <c r="L4" s="3"/>
    </row>
    <row r="5" ht="15">
      <c r="L5" s="3"/>
    </row>
    <row r="6" ht="15">
      <c r="L6" s="3"/>
    </row>
    <row r="7" spans="1:12" ht="30.75" customHeight="1">
      <c r="A7" s="15"/>
      <c r="B7" s="35" t="s">
        <v>10</v>
      </c>
      <c r="C7" s="36"/>
      <c r="D7" s="28" t="s">
        <v>11</v>
      </c>
      <c r="E7" s="28" t="s">
        <v>12</v>
      </c>
      <c r="F7" s="28"/>
      <c r="G7" s="28" t="s">
        <v>13</v>
      </c>
      <c r="H7" s="28" t="s">
        <v>14</v>
      </c>
      <c r="I7" s="28" t="s">
        <v>15</v>
      </c>
      <c r="J7" s="28" t="s">
        <v>16</v>
      </c>
      <c r="K7" s="33" t="s">
        <v>17</v>
      </c>
      <c r="L7" s="3"/>
    </row>
    <row r="8" spans="1:12" ht="27.75" customHeight="1">
      <c r="A8" s="15"/>
      <c r="B8" s="35"/>
      <c r="C8" s="36"/>
      <c r="D8" s="29"/>
      <c r="E8" s="16" t="s">
        <v>3</v>
      </c>
      <c r="F8" s="16" t="s">
        <v>2</v>
      </c>
      <c r="G8" s="29"/>
      <c r="H8" s="29"/>
      <c r="I8" s="29"/>
      <c r="J8" s="29"/>
      <c r="K8" s="34"/>
      <c r="L8" s="3"/>
    </row>
    <row r="9" spans="1:12" ht="15" customHeight="1" hidden="1">
      <c r="A9" s="17"/>
      <c r="B9" s="17"/>
      <c r="C9" s="17"/>
      <c r="D9" s="13">
        <v>1</v>
      </c>
      <c r="E9" s="13" t="s">
        <v>4</v>
      </c>
      <c r="F9" s="13" t="s">
        <v>4</v>
      </c>
      <c r="G9" s="13" t="s">
        <v>5</v>
      </c>
      <c r="H9" s="13">
        <v>4</v>
      </c>
      <c r="I9" s="13">
        <v>5</v>
      </c>
      <c r="J9" s="13" t="s">
        <v>18</v>
      </c>
      <c r="K9" s="13" t="s">
        <v>19</v>
      </c>
      <c r="L9" s="3"/>
    </row>
    <row r="10" spans="1:12" ht="15" customHeight="1" hidden="1">
      <c r="A10" s="17"/>
      <c r="B10" s="17"/>
      <c r="C10" s="17"/>
      <c r="D10" s="17">
        <v>81100000</v>
      </c>
      <c r="E10" s="17" t="s">
        <v>20</v>
      </c>
      <c r="F10" s="17" t="s">
        <v>20</v>
      </c>
      <c r="G10" s="17"/>
      <c r="H10" s="17">
        <v>81400000</v>
      </c>
      <c r="I10" s="17">
        <v>81500000</v>
      </c>
      <c r="J10" s="17"/>
      <c r="K10" s="17"/>
      <c r="L10" s="3"/>
    </row>
    <row r="11" ht="15">
      <c r="L11" s="3"/>
    </row>
    <row r="12" spans="2:12" ht="15">
      <c r="B12" s="14" t="s">
        <v>21</v>
      </c>
      <c r="C12" s="18" t="s">
        <v>22</v>
      </c>
      <c r="D12" s="19">
        <v>12000000</v>
      </c>
      <c r="E12" s="19">
        <v>500</v>
      </c>
      <c r="F12" s="19">
        <v>0</v>
      </c>
      <c r="G12" s="19">
        <f>D12+E12-F12</f>
        <v>12000500</v>
      </c>
      <c r="H12" s="19">
        <v>12053811.620000001</v>
      </c>
      <c r="I12" s="19">
        <v>12053811.620000001</v>
      </c>
      <c r="J12" s="19">
        <f>H12-I12</f>
        <v>0</v>
      </c>
      <c r="K12" s="20">
        <f>IF(G12&lt;&gt;0,I12/G12,0)</f>
        <v>1.004442449897921</v>
      </c>
      <c r="L12" s="3"/>
    </row>
    <row r="13" ht="15">
      <c r="L13" s="3"/>
    </row>
    <row r="14" spans="2:12" ht="15">
      <c r="B14" s="13" t="s">
        <v>23</v>
      </c>
      <c r="C14" s="21" t="s">
        <v>22</v>
      </c>
      <c r="D14" s="22">
        <v>12000000</v>
      </c>
      <c r="E14" s="22">
        <v>500</v>
      </c>
      <c r="F14" s="22">
        <v>0</v>
      </c>
      <c r="G14" s="22">
        <f>D14+E14-F14</f>
        <v>12000500</v>
      </c>
      <c r="H14" s="22">
        <v>12053811.620000001</v>
      </c>
      <c r="I14" s="22">
        <v>12053811.620000001</v>
      </c>
      <c r="J14" s="22">
        <f>H14-I14</f>
        <v>0</v>
      </c>
      <c r="K14" s="23">
        <f>IF(G14&lt;&gt;0,I14/G14,0)</f>
        <v>1.004442449897921</v>
      </c>
      <c r="L14" s="3"/>
    </row>
    <row r="15" spans="2:12" ht="15">
      <c r="B15" s="17" t="s">
        <v>6</v>
      </c>
      <c r="C15" s="24" t="s">
        <v>24</v>
      </c>
      <c r="D15" s="25">
        <v>0</v>
      </c>
      <c r="E15" s="25">
        <v>500</v>
      </c>
      <c r="F15" s="25">
        <v>0</v>
      </c>
      <c r="G15" s="25">
        <f>D15+E15-F15</f>
        <v>500</v>
      </c>
      <c r="H15" s="25">
        <v>179</v>
      </c>
      <c r="I15" s="25">
        <v>179</v>
      </c>
      <c r="J15" s="25">
        <f>H15-I15</f>
        <v>0</v>
      </c>
      <c r="K15" s="26">
        <f>IF(G15&lt;&gt;0,I15/G15,0)</f>
        <v>0.358</v>
      </c>
      <c r="L15" s="3"/>
    </row>
    <row r="16" spans="2:12" ht="15">
      <c r="B16" s="17" t="s">
        <v>25</v>
      </c>
      <c r="C16" s="24" t="s">
        <v>26</v>
      </c>
      <c r="D16" s="25">
        <v>0</v>
      </c>
      <c r="E16" s="25">
        <v>0</v>
      </c>
      <c r="F16" s="25">
        <v>0</v>
      </c>
      <c r="G16" s="25">
        <f>D16+E16-F16</f>
        <v>0</v>
      </c>
      <c r="H16" s="25">
        <v>0</v>
      </c>
      <c r="I16" s="25">
        <v>0</v>
      </c>
      <c r="J16" s="25">
        <f>H16-I16</f>
        <v>0</v>
      </c>
      <c r="K16" s="26">
        <f>IF(G16&lt;&gt;0,I16/G16,0)</f>
        <v>0</v>
      </c>
      <c r="L16" s="3"/>
    </row>
    <row r="17" spans="2:12" ht="15">
      <c r="B17" s="17" t="s">
        <v>27</v>
      </c>
      <c r="C17" s="24" t="s">
        <v>28</v>
      </c>
      <c r="D17" s="25">
        <v>12000000</v>
      </c>
      <c r="E17" s="25">
        <v>0</v>
      </c>
      <c r="F17" s="25">
        <v>0</v>
      </c>
      <c r="G17" s="25">
        <f>D17+E17-F17</f>
        <v>12000000</v>
      </c>
      <c r="H17" s="25">
        <v>12053632.620000001</v>
      </c>
      <c r="I17" s="25">
        <v>12053632.620000001</v>
      </c>
      <c r="J17" s="25">
        <f>H17-I17</f>
        <v>0</v>
      </c>
      <c r="K17" s="26">
        <f>IF(G17&lt;&gt;0,I17/G17,0)</f>
        <v>1.0044693850000002</v>
      </c>
      <c r="L17" s="3"/>
    </row>
    <row r="18" ht="15">
      <c r="L18" s="3"/>
    </row>
    <row r="19" spans="2:12" ht="15">
      <c r="B19" s="14" t="s">
        <v>29</v>
      </c>
      <c r="C19" s="18" t="s">
        <v>30</v>
      </c>
      <c r="D19" s="19">
        <v>0</v>
      </c>
      <c r="E19" s="19">
        <v>10010000</v>
      </c>
      <c r="F19" s="19">
        <v>0</v>
      </c>
      <c r="G19" s="19">
        <f>D19+E19-F19</f>
        <v>10010000</v>
      </c>
      <c r="H19" s="19">
        <v>290104.47000000003</v>
      </c>
      <c r="I19" s="19">
        <v>290104.47000000003</v>
      </c>
      <c r="J19" s="19">
        <f>H19-I19</f>
        <v>0</v>
      </c>
      <c r="K19" s="20">
        <f>IF(G19&lt;&gt;0,I19/G19,0)</f>
        <v>0.02898146553446554</v>
      </c>
      <c r="L19" s="3"/>
    </row>
    <row r="20" ht="15">
      <c r="L20" s="3"/>
    </row>
    <row r="21" spans="2:12" ht="15">
      <c r="B21" s="13" t="s">
        <v>31</v>
      </c>
      <c r="C21" s="21" t="s">
        <v>30</v>
      </c>
      <c r="D21" s="22">
        <v>0</v>
      </c>
      <c r="E21" s="22">
        <v>10010000</v>
      </c>
      <c r="F21" s="22">
        <v>0</v>
      </c>
      <c r="G21" s="22">
        <f aca="true" t="shared" si="0" ref="G21:G28">D21+E21-F21</f>
        <v>10010000</v>
      </c>
      <c r="H21" s="22">
        <v>290104.47000000003</v>
      </c>
      <c r="I21" s="22">
        <v>290104.47000000003</v>
      </c>
      <c r="J21" s="22">
        <f aca="true" t="shared" si="1" ref="J21:J28">H21-I21</f>
        <v>0</v>
      </c>
      <c r="K21" s="23">
        <f aca="true" t="shared" si="2" ref="K21:K28">IF(G21&lt;&gt;0,I21/G21,0)</f>
        <v>0.02898146553446554</v>
      </c>
      <c r="L21" s="3"/>
    </row>
    <row r="22" spans="2:12" ht="15">
      <c r="B22" s="17" t="s">
        <v>32</v>
      </c>
      <c r="C22" s="24" t="s">
        <v>33</v>
      </c>
      <c r="D22" s="25">
        <v>0</v>
      </c>
      <c r="E22" s="25">
        <v>10000000</v>
      </c>
      <c r="F22" s="25">
        <v>0</v>
      </c>
      <c r="G22" s="25">
        <f t="shared" si="0"/>
        <v>10000000</v>
      </c>
      <c r="H22" s="25">
        <v>0</v>
      </c>
      <c r="I22" s="25">
        <v>0</v>
      </c>
      <c r="J22" s="25">
        <f t="shared" si="1"/>
        <v>0</v>
      </c>
      <c r="K22" s="26">
        <f t="shared" si="2"/>
        <v>0</v>
      </c>
      <c r="L22" s="3"/>
    </row>
    <row r="23" spans="2:12" ht="15">
      <c r="B23" s="17" t="s">
        <v>34</v>
      </c>
      <c r="C23" s="24" t="s">
        <v>35</v>
      </c>
      <c r="D23" s="25">
        <v>0</v>
      </c>
      <c r="E23" s="25">
        <v>0</v>
      </c>
      <c r="F23" s="25">
        <v>0</v>
      </c>
      <c r="G23" s="25">
        <f t="shared" si="0"/>
        <v>0</v>
      </c>
      <c r="H23" s="25">
        <v>0</v>
      </c>
      <c r="I23" s="25">
        <v>0</v>
      </c>
      <c r="J23" s="25">
        <f t="shared" si="1"/>
        <v>0</v>
      </c>
      <c r="K23" s="26">
        <f t="shared" si="2"/>
        <v>0</v>
      </c>
      <c r="L23" s="3"/>
    </row>
    <row r="24" spans="2:12" ht="15">
      <c r="B24" s="17" t="s">
        <v>36</v>
      </c>
      <c r="C24" s="24" t="s">
        <v>37</v>
      </c>
      <c r="D24" s="25">
        <v>0</v>
      </c>
      <c r="E24" s="25">
        <v>0</v>
      </c>
      <c r="F24" s="25">
        <v>0</v>
      </c>
      <c r="G24" s="25">
        <f t="shared" si="0"/>
        <v>0</v>
      </c>
      <c r="H24" s="25">
        <v>18550.58</v>
      </c>
      <c r="I24" s="25">
        <v>18550.58</v>
      </c>
      <c r="J24" s="25">
        <f t="shared" si="1"/>
        <v>0</v>
      </c>
      <c r="K24" s="26">
        <f t="shared" si="2"/>
        <v>0</v>
      </c>
      <c r="L24" s="3"/>
    </row>
    <row r="25" spans="2:12" ht="15">
      <c r="B25" s="17" t="s">
        <v>38</v>
      </c>
      <c r="C25" s="24" t="s">
        <v>39</v>
      </c>
      <c r="D25" s="25">
        <v>0</v>
      </c>
      <c r="E25" s="25">
        <v>5000</v>
      </c>
      <c r="F25" s="25">
        <v>0</v>
      </c>
      <c r="G25" s="25">
        <f t="shared" si="0"/>
        <v>5000</v>
      </c>
      <c r="H25" s="25">
        <v>267837.36</v>
      </c>
      <c r="I25" s="25">
        <v>267837.36</v>
      </c>
      <c r="J25" s="25">
        <f t="shared" si="1"/>
        <v>0</v>
      </c>
      <c r="K25" s="26">
        <f t="shared" si="2"/>
        <v>53.567471999999995</v>
      </c>
      <c r="L25" s="3"/>
    </row>
    <row r="26" spans="2:12" ht="15">
      <c r="B26" s="17" t="s">
        <v>40</v>
      </c>
      <c r="C26" s="24" t="s">
        <v>41</v>
      </c>
      <c r="D26" s="25">
        <v>0</v>
      </c>
      <c r="E26" s="25">
        <v>5000</v>
      </c>
      <c r="F26" s="25">
        <v>0</v>
      </c>
      <c r="G26" s="25">
        <f t="shared" si="0"/>
        <v>5000</v>
      </c>
      <c r="H26" s="25">
        <v>3716.5299999999997</v>
      </c>
      <c r="I26" s="25">
        <v>3716.5299999999997</v>
      </c>
      <c r="J26" s="25">
        <f t="shared" si="1"/>
        <v>0</v>
      </c>
      <c r="K26" s="26">
        <f t="shared" si="2"/>
        <v>0.7433059999999999</v>
      </c>
      <c r="L26" s="3"/>
    </row>
    <row r="27" spans="2:12" ht="15">
      <c r="B27" s="17" t="s">
        <v>42</v>
      </c>
      <c r="C27" s="24" t="s">
        <v>43</v>
      </c>
      <c r="D27" s="25">
        <v>0</v>
      </c>
      <c r="E27" s="25">
        <v>0</v>
      </c>
      <c r="F27" s="25">
        <v>0</v>
      </c>
      <c r="G27" s="25">
        <f t="shared" si="0"/>
        <v>0</v>
      </c>
      <c r="H27" s="25">
        <v>0</v>
      </c>
      <c r="I27" s="25">
        <v>0</v>
      </c>
      <c r="J27" s="25">
        <f t="shared" si="1"/>
        <v>0</v>
      </c>
      <c r="K27" s="26">
        <f t="shared" si="2"/>
        <v>0</v>
      </c>
      <c r="L27" s="3"/>
    </row>
    <row r="28" spans="2:12" ht="15">
      <c r="B28" s="17" t="s">
        <v>44</v>
      </c>
      <c r="C28" s="24" t="s">
        <v>45</v>
      </c>
      <c r="D28" s="25">
        <v>0</v>
      </c>
      <c r="E28" s="25">
        <v>0</v>
      </c>
      <c r="F28" s="25">
        <v>0</v>
      </c>
      <c r="G28" s="25">
        <f t="shared" si="0"/>
        <v>0</v>
      </c>
      <c r="H28" s="25">
        <v>0</v>
      </c>
      <c r="I28" s="25">
        <v>0</v>
      </c>
      <c r="J28" s="25">
        <f t="shared" si="1"/>
        <v>0</v>
      </c>
      <c r="K28" s="26">
        <f t="shared" si="2"/>
        <v>0</v>
      </c>
      <c r="L28" s="3"/>
    </row>
    <row r="29" ht="15">
      <c r="L29" s="3"/>
    </row>
    <row r="30" spans="2:12" ht="15">
      <c r="B30" s="14" t="s">
        <v>46</v>
      </c>
      <c r="C30" s="18" t="s">
        <v>47</v>
      </c>
      <c r="D30" s="19">
        <v>24700000</v>
      </c>
      <c r="E30" s="19">
        <v>6999973</v>
      </c>
      <c r="F30" s="19">
        <v>1</v>
      </c>
      <c r="G30" s="19">
        <f>D30+E30-F30</f>
        <v>31699972</v>
      </c>
      <c r="H30" s="19">
        <v>9136080.89</v>
      </c>
      <c r="I30" s="19">
        <v>8834565.06</v>
      </c>
      <c r="J30" s="19">
        <f>H30-I30</f>
        <v>301515.8300000001</v>
      </c>
      <c r="K30" s="20">
        <f>IF(G30&lt;&gt;0,I30/G30,0)</f>
        <v>0.27869315026524316</v>
      </c>
      <c r="L30" s="3"/>
    </row>
    <row r="31" ht="15">
      <c r="L31" s="3"/>
    </row>
    <row r="32" spans="2:12" ht="15">
      <c r="B32" s="13" t="s">
        <v>48</v>
      </c>
      <c r="C32" s="21" t="s">
        <v>49</v>
      </c>
      <c r="D32" s="22">
        <v>24700000</v>
      </c>
      <c r="E32" s="22">
        <v>6999973</v>
      </c>
      <c r="F32" s="22">
        <v>1</v>
      </c>
      <c r="G32" s="22">
        <f aca="true" t="shared" si="3" ref="G32:G38">D32+E32-F32</f>
        <v>31699972</v>
      </c>
      <c r="H32" s="22">
        <v>9136080.89</v>
      </c>
      <c r="I32" s="22">
        <v>8834565.06</v>
      </c>
      <c r="J32" s="22">
        <f aca="true" t="shared" si="4" ref="J32:J38">H32-I32</f>
        <v>301515.8300000001</v>
      </c>
      <c r="K32" s="23">
        <f aca="true" t="shared" si="5" ref="K32:K38">IF(G32&lt;&gt;0,I32/G32,0)</f>
        <v>0.27869315026524316</v>
      </c>
      <c r="L32" s="3"/>
    </row>
    <row r="33" spans="2:12" ht="15">
      <c r="B33" s="17" t="s">
        <v>50</v>
      </c>
      <c r="C33" s="24" t="s">
        <v>51</v>
      </c>
      <c r="D33" s="25">
        <v>10000000</v>
      </c>
      <c r="E33" s="25">
        <v>3187986</v>
      </c>
      <c r="F33" s="25">
        <v>1</v>
      </c>
      <c r="G33" s="25">
        <f t="shared" si="3"/>
        <v>13187985</v>
      </c>
      <c r="H33" s="25">
        <v>6636897.100000001</v>
      </c>
      <c r="I33" s="25">
        <v>6585718.319999999</v>
      </c>
      <c r="J33" s="25">
        <f t="shared" si="4"/>
        <v>51178.78000000119</v>
      </c>
      <c r="K33" s="26">
        <f t="shared" si="5"/>
        <v>0.4993725971025899</v>
      </c>
      <c r="L33" s="3"/>
    </row>
    <row r="34" spans="2:12" ht="15">
      <c r="B34" s="17" t="s">
        <v>52</v>
      </c>
      <c r="C34" s="24" t="s">
        <v>53</v>
      </c>
      <c r="D34" s="25">
        <v>600000</v>
      </c>
      <c r="E34" s="25">
        <v>0</v>
      </c>
      <c r="F34" s="25">
        <v>0</v>
      </c>
      <c r="G34" s="25">
        <f t="shared" si="3"/>
        <v>600000</v>
      </c>
      <c r="H34" s="25">
        <v>244587.28999999998</v>
      </c>
      <c r="I34" s="25">
        <v>207180.43</v>
      </c>
      <c r="J34" s="25">
        <f t="shared" si="4"/>
        <v>37406.859999999986</v>
      </c>
      <c r="K34" s="26">
        <f t="shared" si="5"/>
        <v>0.3453007166666667</v>
      </c>
      <c r="L34" s="3"/>
    </row>
    <row r="35" spans="2:12" ht="15">
      <c r="B35" s="17" t="s">
        <v>54</v>
      </c>
      <c r="C35" s="24" t="s">
        <v>55</v>
      </c>
      <c r="D35" s="25">
        <v>100000</v>
      </c>
      <c r="E35" s="25">
        <v>0</v>
      </c>
      <c r="F35" s="25">
        <v>0</v>
      </c>
      <c r="G35" s="25">
        <f t="shared" si="3"/>
        <v>100000</v>
      </c>
      <c r="H35" s="25">
        <v>39720.39</v>
      </c>
      <c r="I35" s="25">
        <v>0</v>
      </c>
      <c r="J35" s="25">
        <f t="shared" si="4"/>
        <v>39720.39</v>
      </c>
      <c r="K35" s="26">
        <f t="shared" si="5"/>
        <v>0</v>
      </c>
      <c r="L35" s="3"/>
    </row>
    <row r="36" spans="2:12" ht="15">
      <c r="B36" s="17" t="s">
        <v>56</v>
      </c>
      <c r="C36" s="24" t="s">
        <v>57</v>
      </c>
      <c r="D36" s="25">
        <v>0</v>
      </c>
      <c r="E36" s="25">
        <v>0</v>
      </c>
      <c r="F36" s="25">
        <v>0</v>
      </c>
      <c r="G36" s="25">
        <f t="shared" si="3"/>
        <v>0</v>
      </c>
      <c r="H36" s="25">
        <v>7920</v>
      </c>
      <c r="I36" s="25">
        <v>0</v>
      </c>
      <c r="J36" s="25">
        <f t="shared" si="4"/>
        <v>7920</v>
      </c>
      <c r="K36" s="26">
        <f t="shared" si="5"/>
        <v>0</v>
      </c>
      <c r="L36" s="3"/>
    </row>
    <row r="37" spans="2:12" ht="15">
      <c r="B37" s="17" t="s">
        <v>58</v>
      </c>
      <c r="C37" s="24" t="s">
        <v>59</v>
      </c>
      <c r="D37" s="25">
        <v>14000000</v>
      </c>
      <c r="E37" s="25">
        <v>3187987</v>
      </c>
      <c r="F37" s="25">
        <v>0</v>
      </c>
      <c r="G37" s="25">
        <f t="shared" si="3"/>
        <v>17187987</v>
      </c>
      <c r="H37" s="25">
        <v>1728757.71</v>
      </c>
      <c r="I37" s="25">
        <v>1563467.9100000001</v>
      </c>
      <c r="J37" s="25">
        <f t="shared" si="4"/>
        <v>165289.7999999998</v>
      </c>
      <c r="K37" s="26">
        <f t="shared" si="5"/>
        <v>0.09096282828233464</v>
      </c>
      <c r="L37" s="3"/>
    </row>
    <row r="38" spans="2:12" ht="15">
      <c r="B38" s="17" t="s">
        <v>60</v>
      </c>
      <c r="C38" s="24" t="s">
        <v>61</v>
      </c>
      <c r="D38" s="25">
        <v>0</v>
      </c>
      <c r="E38" s="25">
        <v>624000</v>
      </c>
      <c r="F38" s="25">
        <v>0</v>
      </c>
      <c r="G38" s="25">
        <f t="shared" si="3"/>
        <v>624000</v>
      </c>
      <c r="H38" s="25">
        <v>478198.4</v>
      </c>
      <c r="I38" s="25">
        <v>478198.4</v>
      </c>
      <c r="J38" s="25">
        <f t="shared" si="4"/>
        <v>0</v>
      </c>
      <c r="K38" s="26">
        <f t="shared" si="5"/>
        <v>0.7663435897435897</v>
      </c>
      <c r="L38" s="3"/>
    </row>
    <row r="39" ht="15">
      <c r="L39" s="3"/>
    </row>
    <row r="40" spans="2:12" ht="15">
      <c r="B40" s="14" t="s">
        <v>62</v>
      </c>
      <c r="C40" s="18" t="s">
        <v>63</v>
      </c>
      <c r="D40" s="19">
        <v>86350000</v>
      </c>
      <c r="E40" s="19">
        <v>133255510</v>
      </c>
      <c r="F40" s="19">
        <v>21723417</v>
      </c>
      <c r="G40" s="19">
        <f>D40+E40-F40</f>
        <v>197882093</v>
      </c>
      <c r="H40" s="19">
        <v>31102035.09</v>
      </c>
      <c r="I40" s="19">
        <v>12210610.4</v>
      </c>
      <c r="J40" s="19">
        <f>H40-I40</f>
        <v>18891424.689999998</v>
      </c>
      <c r="K40" s="20">
        <f>IF(G40&lt;&gt;0,I40/G40,0)</f>
        <v>0.06170649508947735</v>
      </c>
      <c r="L40" s="3"/>
    </row>
    <row r="41" ht="15">
      <c r="L41" s="3"/>
    </row>
    <row r="42" spans="2:12" ht="15">
      <c r="B42" s="13" t="s">
        <v>64</v>
      </c>
      <c r="C42" s="21" t="s">
        <v>7</v>
      </c>
      <c r="D42" s="22">
        <v>86350000</v>
      </c>
      <c r="E42" s="22">
        <v>133255510</v>
      </c>
      <c r="F42" s="22">
        <v>21723417</v>
      </c>
      <c r="G42" s="22">
        <f>D42+E42-F42</f>
        <v>197882093</v>
      </c>
      <c r="H42" s="22">
        <v>31102035.09</v>
      </c>
      <c r="I42" s="22">
        <v>12210610.4</v>
      </c>
      <c r="J42" s="22">
        <f>H42-I42</f>
        <v>18891424.689999998</v>
      </c>
      <c r="K42" s="23">
        <f>IF(G42&lt;&gt;0,I42/G42,0)</f>
        <v>0.06170649508947735</v>
      </c>
      <c r="L42" s="3"/>
    </row>
    <row r="43" spans="2:12" ht="15">
      <c r="B43" s="17" t="s">
        <v>65</v>
      </c>
      <c r="C43" s="24" t="s">
        <v>66</v>
      </c>
      <c r="D43" s="25">
        <v>86350000</v>
      </c>
      <c r="E43" s="25">
        <v>133255510</v>
      </c>
      <c r="F43" s="25">
        <v>21723417</v>
      </c>
      <c r="G43" s="25">
        <f>D43+E43-F43</f>
        <v>197882093</v>
      </c>
      <c r="H43" s="25">
        <v>31102035.09</v>
      </c>
      <c r="I43" s="25">
        <v>12210610.4</v>
      </c>
      <c r="J43" s="25">
        <f>H43-I43</f>
        <v>18891424.689999998</v>
      </c>
      <c r="K43" s="26">
        <f>IF(G43&lt;&gt;0,I43/G43,0)</f>
        <v>0.06170649508947735</v>
      </c>
      <c r="L43" s="3"/>
    </row>
    <row r="44" ht="15">
      <c r="L44" s="3"/>
    </row>
    <row r="45" spans="2:12" ht="15">
      <c r="B45" s="14" t="s">
        <v>67</v>
      </c>
      <c r="C45" s="18" t="s">
        <v>68</v>
      </c>
      <c r="D45" s="19">
        <v>1040719165</v>
      </c>
      <c r="E45" s="19">
        <v>2257136277</v>
      </c>
      <c r="F45" s="19">
        <v>7510241</v>
      </c>
      <c r="G45" s="19">
        <f>D45+E45-F45</f>
        <v>3290345201</v>
      </c>
      <c r="H45" s="19">
        <v>1633867452.15</v>
      </c>
      <c r="I45" s="19">
        <v>1387239147.96</v>
      </c>
      <c r="J45" s="19">
        <f>H45-I45</f>
        <v>246628304.19000006</v>
      </c>
      <c r="K45" s="20">
        <f>IF(G45&lt;&gt;0,I45/G45,0)</f>
        <v>0.4216089994260757</v>
      </c>
      <c r="L45" s="3"/>
    </row>
    <row r="46" ht="15">
      <c r="L46" s="3"/>
    </row>
    <row r="47" spans="2:12" ht="15">
      <c r="B47" s="13" t="s">
        <v>69</v>
      </c>
      <c r="C47" s="21" t="s">
        <v>70</v>
      </c>
      <c r="D47" s="22">
        <v>1040719165</v>
      </c>
      <c r="E47" s="22">
        <v>2257136277</v>
      </c>
      <c r="F47" s="22">
        <v>7510241</v>
      </c>
      <c r="G47" s="22">
        <f aca="true" t="shared" si="6" ref="G47:G53">D47+E47-F47</f>
        <v>3290345201</v>
      </c>
      <c r="H47" s="22">
        <v>1633867452.15</v>
      </c>
      <c r="I47" s="22">
        <v>1387239147.96</v>
      </c>
      <c r="J47" s="22">
        <f aca="true" t="shared" si="7" ref="J47:J53">H47-I47</f>
        <v>246628304.19000006</v>
      </c>
      <c r="K47" s="23">
        <f aca="true" t="shared" si="8" ref="K47:K53">IF(G47&lt;&gt;0,I47/G47,0)</f>
        <v>0.4216089994260757</v>
      </c>
      <c r="L47" s="3"/>
    </row>
    <row r="48" spans="2:12" ht="15">
      <c r="B48" s="17" t="s">
        <v>71</v>
      </c>
      <c r="C48" s="24" t="s">
        <v>72</v>
      </c>
      <c r="D48" s="25">
        <v>460779000</v>
      </c>
      <c r="E48" s="25">
        <v>1057662</v>
      </c>
      <c r="F48" s="25">
        <v>7510241</v>
      </c>
      <c r="G48" s="25">
        <f t="shared" si="6"/>
        <v>454326421</v>
      </c>
      <c r="H48" s="25">
        <v>296565260.97</v>
      </c>
      <c r="I48" s="25">
        <v>296565260.97</v>
      </c>
      <c r="J48" s="25">
        <f t="shared" si="7"/>
        <v>0</v>
      </c>
      <c r="K48" s="26">
        <f t="shared" si="8"/>
        <v>0.6527581211703293</v>
      </c>
      <c r="L48" s="3"/>
    </row>
    <row r="49" spans="2:12" ht="15">
      <c r="B49" s="17" t="s">
        <v>73</v>
      </c>
      <c r="C49" s="24" t="s">
        <v>74</v>
      </c>
      <c r="D49" s="25">
        <v>0</v>
      </c>
      <c r="E49" s="25">
        <v>2143578772</v>
      </c>
      <c r="F49" s="25">
        <v>0</v>
      </c>
      <c r="G49" s="25">
        <f t="shared" si="6"/>
        <v>2143578772</v>
      </c>
      <c r="H49" s="25">
        <v>942652270.14</v>
      </c>
      <c r="I49" s="25">
        <v>696023965.9499999</v>
      </c>
      <c r="J49" s="25">
        <f t="shared" si="7"/>
        <v>246628304.19000006</v>
      </c>
      <c r="K49" s="26">
        <f t="shared" si="8"/>
        <v>0.324701837432639</v>
      </c>
      <c r="L49" s="3"/>
    </row>
    <row r="50" spans="2:12" ht="15">
      <c r="B50" s="17" t="s">
        <v>75</v>
      </c>
      <c r="C50" s="24" t="s">
        <v>76</v>
      </c>
      <c r="D50" s="25">
        <v>0</v>
      </c>
      <c r="E50" s="25">
        <v>112379843</v>
      </c>
      <c r="F50" s="25">
        <v>0</v>
      </c>
      <c r="G50" s="25">
        <f t="shared" si="6"/>
        <v>112379843</v>
      </c>
      <c r="H50" s="25">
        <v>804568.0399999999</v>
      </c>
      <c r="I50" s="25">
        <v>804568.0399999999</v>
      </c>
      <c r="J50" s="25">
        <f t="shared" si="7"/>
        <v>0</v>
      </c>
      <c r="K50" s="26">
        <f t="shared" si="8"/>
        <v>0.007159362555792144</v>
      </c>
      <c r="L50" s="3"/>
    </row>
    <row r="51" spans="2:12" ht="15">
      <c r="B51" s="17" t="s">
        <v>77</v>
      </c>
      <c r="C51" s="24" t="s">
        <v>78</v>
      </c>
      <c r="D51" s="25">
        <v>475940165</v>
      </c>
      <c r="E51" s="25">
        <v>0</v>
      </c>
      <c r="F51" s="25">
        <v>0</v>
      </c>
      <c r="G51" s="25">
        <f t="shared" si="6"/>
        <v>475940165</v>
      </c>
      <c r="H51" s="25">
        <v>305032261</v>
      </c>
      <c r="I51" s="25">
        <v>305032261</v>
      </c>
      <c r="J51" s="25">
        <f t="shared" si="7"/>
        <v>0</v>
      </c>
      <c r="K51" s="26">
        <f t="shared" si="8"/>
        <v>0.6409046418681642</v>
      </c>
      <c r="L51" s="3"/>
    </row>
    <row r="52" spans="2:12" ht="15">
      <c r="B52" s="17" t="s">
        <v>79</v>
      </c>
      <c r="C52" s="24" t="s">
        <v>80</v>
      </c>
      <c r="D52" s="25">
        <v>104000000</v>
      </c>
      <c r="E52" s="25">
        <v>0</v>
      </c>
      <c r="F52" s="25">
        <v>0</v>
      </c>
      <c r="G52" s="25">
        <f t="shared" si="6"/>
        <v>104000000</v>
      </c>
      <c r="H52" s="25">
        <v>88813092</v>
      </c>
      <c r="I52" s="25">
        <v>88813092</v>
      </c>
      <c r="J52" s="25">
        <f t="shared" si="7"/>
        <v>0</v>
      </c>
      <c r="K52" s="26">
        <f t="shared" si="8"/>
        <v>0.8539720384615385</v>
      </c>
      <c r="L52" s="3"/>
    </row>
    <row r="53" spans="2:12" ht="15">
      <c r="B53" s="17" t="s">
        <v>81</v>
      </c>
      <c r="C53" s="24" t="s">
        <v>82</v>
      </c>
      <c r="D53" s="25">
        <v>0</v>
      </c>
      <c r="E53" s="25">
        <v>120000</v>
      </c>
      <c r="F53" s="25">
        <v>0</v>
      </c>
      <c r="G53" s="25">
        <f t="shared" si="6"/>
        <v>120000</v>
      </c>
      <c r="H53" s="25">
        <v>0</v>
      </c>
      <c r="I53" s="25">
        <v>0</v>
      </c>
      <c r="J53" s="25">
        <f t="shared" si="7"/>
        <v>0</v>
      </c>
      <c r="K53" s="26">
        <f t="shared" si="8"/>
        <v>0</v>
      </c>
      <c r="L53" s="3"/>
    </row>
    <row r="54" ht="15">
      <c r="L54" s="3"/>
    </row>
    <row r="55" spans="2:12" ht="15">
      <c r="B55" s="27" t="s">
        <v>83</v>
      </c>
      <c r="C55" s="27"/>
      <c r="D55" s="19">
        <f>SUM(,D12,D19,D30,D40,D45)</f>
        <v>1163769165</v>
      </c>
      <c r="E55" s="19">
        <f aca="true" t="shared" si="9" ref="E55:J55">SUM(,E12,E19,E30,E40,E45)</f>
        <v>2407402260</v>
      </c>
      <c r="F55" s="19">
        <f t="shared" si="9"/>
        <v>29233659</v>
      </c>
      <c r="G55" s="19">
        <f t="shared" si="9"/>
        <v>3541937766</v>
      </c>
      <c r="H55" s="19">
        <f t="shared" si="9"/>
        <v>1686449484.22</v>
      </c>
      <c r="I55" s="19">
        <f t="shared" si="9"/>
        <v>1420628239.51</v>
      </c>
      <c r="J55" s="19">
        <f t="shared" si="9"/>
        <v>265821244.71000004</v>
      </c>
      <c r="K55" s="20">
        <f>IF(G55&lt;&gt;0,I55/G55,0)</f>
        <v>0.4010878601953392</v>
      </c>
      <c r="L55" s="3"/>
    </row>
    <row r="56" ht="15">
      <c r="L56" s="3"/>
    </row>
    <row r="57" spans="1:13" ht="11.25" customHeight="1">
      <c r="A57" s="3"/>
      <c r="B57" s="30"/>
      <c r="C57" s="30"/>
      <c r="D57" s="11"/>
      <c r="E57" s="11"/>
      <c r="F57" s="11"/>
      <c r="G57" s="11"/>
      <c r="H57" s="11"/>
      <c r="I57" s="11"/>
      <c r="J57" s="11"/>
      <c r="K57" s="12"/>
      <c r="L57" s="5"/>
      <c r="M57" s="5"/>
    </row>
    <row r="58" spans="12:13" ht="11.25" customHeight="1">
      <c r="L58" s="5"/>
      <c r="M58" s="5"/>
    </row>
    <row r="59" spans="1:13" ht="10.5" customHeight="1">
      <c r="A59" s="3"/>
      <c r="B59" s="9" t="s">
        <v>0</v>
      </c>
      <c r="C59" s="6"/>
      <c r="D59" s="3"/>
      <c r="E59" s="3"/>
      <c r="F59" s="3"/>
      <c r="G59" s="3"/>
      <c r="H59" s="3"/>
      <c r="I59" s="3"/>
      <c r="J59" s="3"/>
      <c r="K59" s="3"/>
      <c r="L59" s="5"/>
      <c r="M59" s="5"/>
    </row>
    <row r="60" spans="1:13" ht="10.5" customHeight="1">
      <c r="A60" s="3"/>
      <c r="B60" s="10" t="s">
        <v>1</v>
      </c>
      <c r="C60" s="6"/>
      <c r="D60" s="3"/>
      <c r="E60" s="3"/>
      <c r="F60" s="3"/>
      <c r="G60" s="3"/>
      <c r="H60" s="3"/>
      <c r="I60" s="3"/>
      <c r="J60" s="3"/>
      <c r="K60" s="3"/>
      <c r="L60" s="5"/>
      <c r="M60" s="5"/>
    </row>
    <row r="61" spans="1:13" ht="15">
      <c r="A61" s="3"/>
      <c r="B61" s="4"/>
      <c r="C61" s="3"/>
      <c r="D61" s="3"/>
      <c r="E61" s="3"/>
      <c r="F61" s="3"/>
      <c r="G61" s="3"/>
      <c r="H61" s="3"/>
      <c r="I61" s="3"/>
      <c r="J61" s="3"/>
      <c r="K61" s="3"/>
      <c r="L61" s="5"/>
      <c r="M61" s="5"/>
    </row>
    <row r="62" spans="1:13" ht="15">
      <c r="A62" s="3"/>
      <c r="B62" s="4"/>
      <c r="C62" s="3"/>
      <c r="D62" s="3"/>
      <c r="E62" s="3"/>
      <c r="F62" s="3"/>
      <c r="G62" s="3"/>
      <c r="H62" s="3"/>
      <c r="I62" s="3"/>
      <c r="J62" s="3"/>
      <c r="K62" s="3"/>
      <c r="L62" s="5"/>
      <c r="M62" s="5"/>
    </row>
    <row r="63" spans="1:11" ht="15">
      <c r="A63" s="3"/>
      <c r="B63" s="4"/>
      <c r="C63" s="3"/>
      <c r="D63" s="3"/>
      <c r="E63" s="3"/>
      <c r="F63" s="3"/>
      <c r="G63" s="3"/>
      <c r="H63" s="3"/>
      <c r="I63" s="3"/>
      <c r="J63" s="3"/>
      <c r="K63" s="3"/>
    </row>
    <row r="64" spans="1:11" ht="15">
      <c r="A64" s="3"/>
      <c r="B64" s="4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3"/>
      <c r="B65" s="4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3"/>
      <c r="B66" s="4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3"/>
      <c r="B67" s="4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3"/>
      <c r="B68" s="4"/>
      <c r="C68" s="3"/>
      <c r="D68" s="3"/>
      <c r="E68" s="3"/>
      <c r="F68" s="3"/>
      <c r="G68" s="3"/>
      <c r="H68" s="3"/>
      <c r="I68" s="3"/>
      <c r="J68" s="3"/>
      <c r="K68" s="3"/>
    </row>
    <row r="69" spans="2:11" ht="15">
      <c r="B69" s="7"/>
      <c r="C69" s="8"/>
      <c r="D69" s="8"/>
      <c r="E69" s="8"/>
      <c r="F69" s="8"/>
      <c r="G69" s="8"/>
      <c r="H69" s="8"/>
      <c r="I69" s="8"/>
      <c r="J69" s="8"/>
      <c r="K69" s="8"/>
    </row>
  </sheetData>
  <sheetProtection/>
  <mergeCells count="12">
    <mergeCell ref="G7:G8"/>
    <mergeCell ref="H7:H8"/>
    <mergeCell ref="B55:C55"/>
    <mergeCell ref="I7:I8"/>
    <mergeCell ref="B57:C57"/>
    <mergeCell ref="B3:K3"/>
    <mergeCell ref="B4:K4"/>
    <mergeCell ref="J7:J8"/>
    <mergeCell ref="K7:K8"/>
    <mergeCell ref="B7:C8"/>
    <mergeCell ref="D7:D8"/>
    <mergeCell ref="E7:F7"/>
  </mergeCells>
  <printOptions horizontalCentered="1"/>
  <pageMargins left="0.31496062992125984" right="0.31496062992125984" top="0.35433070866141736" bottom="0.15748031496062992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2019-10-02T20:47:13Z</cp:lastPrinted>
  <dcterms:created xsi:type="dcterms:W3CDTF">2013-04-18T20:56:07Z</dcterms:created>
  <dcterms:modified xsi:type="dcterms:W3CDTF">2019-10-03T17:27:36Z</dcterms:modified>
  <cp:category/>
  <cp:version/>
  <cp:contentType/>
  <cp:contentStatus/>
</cp:coreProperties>
</file>